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<sst xmlns="http://schemas.openxmlformats.org/spreadsheetml/2006/main" count="287" uniqueCount="53">
  <si>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</si>
  <si>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</si>
  <si>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</si>
  <si>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</si>
  <si>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</si>
  <si>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</si>
  <si>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</si>
  <si>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</si>
  <si>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</si>
  <si>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</si>
  <si>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</si>
  <si>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</si>
  <si>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</si>
  <si>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</si>
  <si>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</si>
  <si>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</si>
  <si>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</si>
  <si>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</si>
  <si>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</si>
  <si>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</si>
  <si>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</si>
  <si>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</si>
  <si>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</si>
  <si>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</si>
  <si>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</si>
  <si>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</si>
  <si>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</si>
  <si>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</si>
  <si>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</si>
  <si>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</si>
  <si>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</si>
  <si>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</si>
  <si>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</si>
  <si>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</si>
  <si>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</si>
  <si>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</si>
  <si>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</si>
  <si>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</si>
  <si>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</si>
  <si>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</si>
  <si>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</si>
  <si>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</si>
  <si>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</si>
  <si>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</si>
  <si>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</si>
  <si>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</si>
  <si>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</si>
  <si>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</si>
  <si>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</si>
  <si>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</si>
  <si>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</si>
  <si>
    <t>Food</t>
  </si>
  <si>
    <t>Non Food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</si>
</sst>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9" fillId="34" borderId="14" xfId="0" applyNumberFormat="1" applyFont="1" applyFill="1" applyBorder="1" applyAlignment="1">
      <alignment horizontal="center" vertical="center"/>
    </xf>
    <xf numFmtId="184" fontId="51" fillId="0" borderId="15" xfId="0" applyNumberFormat="1" applyFont="1" applyFill="1" applyBorder="1" applyAlignment="1">
      <alignment horizontal="center" vertical="center"/>
    </xf>
    <xf numFmtId="184" fontId="51" fillId="0" borderId="16" xfId="0" applyNumberFormat="1" applyFont="1" applyFill="1" applyBorder="1" applyAlignment="1">
      <alignment horizontal="center" vertical="center"/>
    </xf>
    <xf numFmtId="184" fontId="51" fillId="0" borderId="17" xfId="0" applyNumberFormat="1" applyFont="1" applyFill="1" applyBorder="1" applyAlignment="1">
      <alignment horizontal="center" vertical="center"/>
    </xf>
    <xf numFmtId="184" fontId="51" fillId="0" borderId="16" xfId="0" applyNumberFormat="1" applyFont="1" applyBorder="1" applyAlignment="1">
      <alignment horizontal="center" vertical="center"/>
    </xf>
    <xf numFmtId="184" fontId="51" fillId="0" borderId="17" xfId="0" applyNumberFormat="1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D3" sqref="D3:O3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  <row r="33" spans="4:16" ht="14.25">
      <c r="D33" s="18">
        <f>SUMPRODUCT($C$6:$C$16,D6:D16)</f>
        <v>6860.68826303629</v>
      </c>
      <c r="E33" s="18">
        <f aca="true" t="shared" si="1" ref="E33:P33">SUMPRODUCT($C$6:$C$16,E6:E16)</f>
        <v>6928.858255550133</v>
      </c>
      <c r="F33" s="18">
        <f t="shared" si="1"/>
        <v>7014.6290780922645</v>
      </c>
      <c r="G33" s="18">
        <f t="shared" si="1"/>
        <v>7025.880268893923</v>
      </c>
      <c r="H33" s="18">
        <f t="shared" si="1"/>
        <v>7041.114037264873</v>
      </c>
      <c r="I33" s="18">
        <f t="shared" si="1"/>
        <v>7012.96902137005</v>
      </c>
      <c r="J33" s="18">
        <f t="shared" si="1"/>
        <v>7005.124984374577</v>
      </c>
      <c r="K33" s="18">
        <f t="shared" si="1"/>
        <v>6997.674154282468</v>
      </c>
      <c r="L33" s="18">
        <f t="shared" si="1"/>
        <v>7004.198542669893</v>
      </c>
      <c r="M33" s="18">
        <f t="shared" si="1"/>
        <v>6992.504510243886</v>
      </c>
      <c r="N33" s="18">
        <f t="shared" si="1"/>
        <v>7009.52789248712</v>
      </c>
      <c r="O33" s="18">
        <f t="shared" si="1"/>
        <v>7018.48733441801</v>
      </c>
      <c r="P33" s="18">
        <f t="shared" si="1"/>
        <v>6992.638028556958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111.5252457729021</v>
      </c>
      <c r="E36" s="89">
        <f aca="true" t="shared" si="2" ref="E36:P36">E33/E34</f>
        <v>112.63339627879297</v>
      </c>
      <c r="F36" s="89">
        <f t="shared" si="2"/>
        <v>114.02766048340527</v>
      </c>
      <c r="G36" s="89">
        <f t="shared" si="2"/>
        <v>114.21055639286574</v>
      </c>
      <c r="H36" s="89">
        <f t="shared" si="2"/>
        <v>114.45819186273123</v>
      </c>
      <c r="I36" s="89">
        <f t="shared" si="2"/>
        <v>114.0006751100952</v>
      </c>
      <c r="J36" s="89">
        <f t="shared" si="2"/>
        <v>113.87316484869986</v>
      </c>
      <c r="K36" s="89">
        <f t="shared" si="2"/>
        <v>113.7520464382174</v>
      </c>
      <c r="L36" s="89">
        <f t="shared" si="2"/>
        <v>113.85810489627994</v>
      </c>
      <c r="M36" s="89">
        <f t="shared" si="2"/>
        <v>113.66801028909406</v>
      </c>
      <c r="N36" s="89">
        <f t="shared" si="2"/>
        <v>113.94473717359507</v>
      </c>
      <c r="O36" s="89">
        <f t="shared" si="2"/>
        <v>114.09037911577659</v>
      </c>
      <c r="P36" s="89">
        <f t="shared" si="2"/>
        <v>113.67018072187129</v>
      </c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5" sqref="D5:O5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8515625" style="18" bestFit="1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3:16" ht="14.25">
      <c r="C29" s="18" t="s">
        <v>51</v>
      </c>
      <c r="D29" s="63">
        <f>(D5/'2019'!D5-1)*100</f>
        <v>5.719530386648475</v>
      </c>
      <c r="E29" s="63">
        <f>(E5/'2019'!E5-1)*100</f>
        <v>5.898407219567647</v>
      </c>
      <c r="F29" s="63">
        <f>(F5/'2019'!F5-1)*100</f>
        <v>5.3363922016736565</v>
      </c>
      <c r="G29" s="63">
        <f>(G5/'2019'!G5-1)*100</f>
        <v>4.579409635208664</v>
      </c>
      <c r="H29" s="63">
        <f>(H5/'2019'!H5-1)*100</f>
        <v>4.3861332522856955</v>
      </c>
      <c r="I29" s="63">
        <f>(I5/'2019'!I5-1)*100</f>
        <v>3.751709754589605</v>
      </c>
      <c r="J29" s="63">
        <f>(J5/'2019'!J5-1)*100</f>
        <v>3.779863323342658</v>
      </c>
      <c r="K29" s="63">
        <f>(K5/'2019'!K5-1)*100</f>
        <v>3.7469389515467633</v>
      </c>
      <c r="L29" s="63">
        <f>(L5/'2019'!L5-1)*100</f>
        <v>3.4111531296500797</v>
      </c>
      <c r="M29" s="63">
        <f>(M5/'2019'!M5-1)*100</f>
        <v>3.373284812577104</v>
      </c>
      <c r="N29" s="63">
        <f>(N5/'2019'!N5-1)*100</f>
        <v>2.802118306473056</v>
      </c>
      <c r="O29" s="63">
        <f>(O5/'2019'!O5-1)*100</f>
        <v>2.9789623438378987</v>
      </c>
      <c r="P29" s="63">
        <f>(P5/'2019'!P5-1)*100</f>
        <v>4.139005516751082</v>
      </c>
    </row>
    <row r="31" spans="3:16" ht="14.25">
      <c r="C31" s="18" t="s">
        <v>52</v>
      </c>
      <c r="D31" s="18">
        <f>($C$6*D6+$C$7*D7+$C$8*D8+$C$9*D9+$C$10*D10+$C$11*D11+$C$12*D12+$C$13*D13+$C$14*D14+$C$15*D15+$C$16*D16)/($C$16+$C$15+$C$14+$C$13+$C$12+$C$11+$C$10+$C$9+$C$8+$C$7+$C$6)</f>
        <v>114.2298800382221</v>
      </c>
      <c r="E31" s="18">
        <f aca="true" t="shared" si="1" ref="E31:P31">($C$6*E6+$C$7*E7+$C$8*E8+$C$9*E9+$C$10*E10+$C$11*E11+$C$12*E12+$C$13*E13+$C$14*E14+$C$15*E15+$C$16*E16)/($C$16+$C$15+$C$14+$C$13+$C$12+$C$11+$C$10+$C$9+$C$8+$C$7+$C$6)</f>
        <v>115.25985257611372</v>
      </c>
      <c r="F31" s="18">
        <f t="shared" si="1"/>
        <v>116.48376154936432</v>
      </c>
      <c r="G31" s="18">
        <f t="shared" si="1"/>
        <v>117.00340654217425</v>
      </c>
      <c r="H31" s="18">
        <f t="shared" si="1"/>
        <v>117.1355830621723</v>
      </c>
      <c r="I31" s="18">
        <f t="shared" si="1"/>
        <v>117.16931501741136</v>
      </c>
      <c r="J31" s="18">
        <f t="shared" si="1"/>
        <v>117.34170394768947</v>
      </c>
      <c r="K31" s="18">
        <f t="shared" si="1"/>
        <v>117.22826179526771</v>
      </c>
      <c r="L31" s="18">
        <f t="shared" si="1"/>
        <v>117.1985711581359</v>
      </c>
      <c r="M31" s="18">
        <f t="shared" si="1"/>
        <v>116.98643546099863</v>
      </c>
      <c r="N31" s="18">
        <f t="shared" si="1"/>
        <v>117.44040293988854</v>
      </c>
      <c r="O31" s="18">
        <f t="shared" si="1"/>
        <v>117.81966666306987</v>
      </c>
      <c r="P31" s="18">
        <f t="shared" si="1"/>
        <v>116.774736729209</v>
      </c>
    </row>
    <row r="33" spans="4:16" ht="14.25">
      <c r="D33" s="18">
        <f>SUMPRODUCT($C$6:$C$16,D6:D16)</f>
        <v>7027.068999803923</v>
      </c>
      <c r="E33" s="18">
        <f aca="true" t="shared" si="2" ref="E33:P33">SUMPRODUCT($C$6:$C$16,E6:E16)</f>
        <v>7090.4297254673465</v>
      </c>
      <c r="F33" s="18">
        <f t="shared" si="2"/>
        <v>7165.720820946334</v>
      </c>
      <c r="G33" s="18">
        <f t="shared" si="2"/>
        <v>7197.687774064521</v>
      </c>
      <c r="H33" s="18">
        <f t="shared" si="2"/>
        <v>7205.818864860288</v>
      </c>
      <c r="I33" s="18">
        <f t="shared" si="2"/>
        <v>7207.893950441083</v>
      </c>
      <c r="J33" s="18">
        <f t="shared" si="2"/>
        <v>7218.498784372986</v>
      </c>
      <c r="K33" s="18">
        <f t="shared" si="2"/>
        <v>7211.5201739403465</v>
      </c>
      <c r="L33" s="18">
        <f t="shared" si="2"/>
        <v>7209.693697752999</v>
      </c>
      <c r="M33" s="18">
        <f t="shared" si="2"/>
        <v>7196.643765628354</v>
      </c>
      <c r="N33" s="18">
        <f t="shared" si="2"/>
        <v>7224.570441177335</v>
      </c>
      <c r="O33" s="18">
        <f t="shared" si="2"/>
        <v>7247.901572673104</v>
      </c>
      <c r="P33" s="18">
        <f t="shared" si="2"/>
        <v>7183.620714260717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114.22988003822212</v>
      </c>
      <c r="E36" s="89">
        <f aca="true" t="shared" si="3" ref="E36:P36">E33/E34</f>
        <v>115.25985257611373</v>
      </c>
      <c r="F36" s="89">
        <f t="shared" si="3"/>
        <v>116.48376154936433</v>
      </c>
      <c r="G36" s="89">
        <f t="shared" si="3"/>
        <v>117.00340654217426</v>
      </c>
      <c r="H36" s="89">
        <f t="shared" si="3"/>
        <v>117.13558306217232</v>
      </c>
      <c r="I36" s="89">
        <f t="shared" si="3"/>
        <v>117.16931501741138</v>
      </c>
      <c r="J36" s="89">
        <f t="shared" si="3"/>
        <v>117.34170394768948</v>
      </c>
      <c r="K36" s="89">
        <f t="shared" si="3"/>
        <v>117.22826179526773</v>
      </c>
      <c r="L36" s="89">
        <f t="shared" si="3"/>
        <v>117.1985711581359</v>
      </c>
      <c r="M36" s="89">
        <f t="shared" si="3"/>
        <v>116.98643546099865</v>
      </c>
      <c r="N36" s="89">
        <f t="shared" si="3"/>
        <v>117.44040293988856</v>
      </c>
      <c r="O36" s="89">
        <f t="shared" si="3"/>
        <v>117.81966666306988</v>
      </c>
      <c r="P36" s="89">
        <f t="shared" si="3"/>
        <v>116.77473672920901</v>
      </c>
    </row>
    <row r="38" spans="4:16" ht="14.25">
      <c r="D38" s="63">
        <f>(D36/'2019'!D36-1)*100</f>
        <v>2.425131858330487</v>
      </c>
      <c r="E38" s="63">
        <f>(E36/'2019'!E36-1)*100</f>
        <v>2.331862825852893</v>
      </c>
      <c r="F38" s="63">
        <f>(F36/'2019'!F36-1)*100</f>
        <v>2.153951993355596</v>
      </c>
      <c r="G38" s="63">
        <f>(G36/'2019'!G36-1)*100</f>
        <v>2.4453520213154167</v>
      </c>
      <c r="H38" s="63">
        <f>(H36/'2019'!H36-1)*100</f>
        <v>2.3391870480114374</v>
      </c>
      <c r="I38" s="63">
        <f>(I36/'2019'!I36-1)*100</f>
        <v>2.779492230424152</v>
      </c>
      <c r="J38" s="63">
        <f>(J36/'2019'!J36-1)*100</f>
        <v>3.045967066602717</v>
      </c>
      <c r="K38" s="63">
        <f>(K36/'2019'!K36-1)*100</f>
        <v>3.055958521975577</v>
      </c>
      <c r="L38" s="63">
        <f>(L36/'2019'!L36-1)*100</f>
        <v>2.9338853522101083</v>
      </c>
      <c r="M38" s="63">
        <f>(M36/'2019'!M36-1)*100</f>
        <v>2.9194011256683305</v>
      </c>
      <c r="N38" s="63">
        <f>(N36/'2019'!N36-1)*100</f>
        <v>3.067860660354871</v>
      </c>
      <c r="O38" s="63">
        <f>(O36/'2019'!O36-1)*100</f>
        <v>3.2687134324524303</v>
      </c>
      <c r="P38" s="63">
        <f>(P36/'2019'!P36-1)*100</f>
        <v>2.7311965087255086</v>
      </c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36" t="s">
        <v>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4.2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4.2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4.2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H19" sqref="H19:H25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7.140625" style="134" customWidth="1"/>
    <col min="4" max="4" width="8.57421875" style="134" customWidth="1"/>
    <col min="5" max="16" width="8.57421875" style="18" customWidth="1"/>
    <col min="17" max="17" width="7.57421875" style="18" bestFit="1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14"/>
    </row>
    <row r="2" spans="1:17" ht="36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f>(M4/'2020_REBASED SERIES'!L4-1)*100</f>
        <v>4.041785760507133</v>
      </c>
      <c r="N3" s="162">
        <f>(N4/'2020_REBASED SERIES'!M4-1)*100</f>
        <v>4.036276598347599</v>
      </c>
      <c r="O3" s="162">
        <f>(O4/'2020_REBASED SERIES'!N4-1)*100</f>
        <v>4.147773148102929</v>
      </c>
      <c r="P3" s="162">
        <f>(P4/'2020_REBASED SERIES'!O4-1)*100</f>
        <v>4.16580602586567</v>
      </c>
      <c r="Q3" s="162">
        <f>(Q4/'2020_REBASED SERIES'!P4-1)*100</f>
        <v>3.69101833278056</v>
      </c>
    </row>
    <row r="4" spans="1:17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f aca="true" t="shared" si="0" ref="Q4:Q25">AVERAGE(E4:P4)</f>
        <v>103.69101833278056</v>
      </c>
    </row>
    <row r="5" spans="1:17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t="shared" si="0"/>
        <v>104.25284714842905</v>
      </c>
    </row>
    <row r="6" spans="1:17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</row>
    <row r="7" spans="1:17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</row>
    <row r="9" spans="1:17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</row>
    <row r="10" spans="1:17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</row>
    <row r="11" spans="1:17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</row>
    <row r="12" spans="1:17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</row>
    <row r="13" spans="1:17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</row>
    <row r="14" spans="1:17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</row>
    <row r="15" spans="1:17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</row>
    <row r="16" spans="1:17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</row>
    <row r="17" spans="1:17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</row>
    <row r="18" spans="1:17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</row>
    <row r="19" spans="1:17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</row>
    <row r="20" spans="1:17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</row>
    <row r="21" spans="1:17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</row>
    <row r="22" spans="1:17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</row>
    <row r="23" spans="1:17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</row>
    <row r="24" spans="1:17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</row>
    <row r="25" spans="1:17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</row>
    <row r="26" spans="1:17" ht="15.7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4.2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  <row r="37" spans="5:17" ht="14.25">
      <c r="E37" s="63">
        <f>(E5/'2020_REBASED SERIES'!D5-1)*100</f>
        <v>2.820874895339842</v>
      </c>
      <c r="F37" s="63">
        <f>(F5/'2020_REBASED SERIES'!E5-1)*100</f>
        <v>3.6393161843738087</v>
      </c>
      <c r="G37" s="63">
        <f>(G5/'2020_REBASED SERIES'!F5-1)*100</f>
        <v>4.176727783187406</v>
      </c>
      <c r="H37" s="63">
        <f>(H5/'2020_REBASED SERIES'!G5-1)*100</f>
        <v>4.845232892493123</v>
      </c>
      <c r="I37" s="63">
        <f>(I5/'2020_REBASED SERIES'!H5-1)*100</f>
        <v>4.931916840831696</v>
      </c>
      <c r="J37" s="63">
        <f>(J5/'2020_REBASED SERIES'!I5-1)*100</f>
        <v>4.660900298524795</v>
      </c>
      <c r="K37" s="63">
        <f>(K5/'2020_REBASED SERIES'!J5-1)*100</f>
        <v>5.106528585146242</v>
      </c>
      <c r="L37" s="63">
        <f>(L5/'2020_REBASED SERIES'!K5-1)*100</f>
        <v>3.5538322579703463</v>
      </c>
      <c r="M37" s="63">
        <f>(M5/'2020_REBASED SERIES'!L5-1)*100</f>
        <v>3.983840667913441</v>
      </c>
      <c r="N37" s="63">
        <f>(N5/'2020_REBASED SERIES'!M5-1)*100</f>
        <v>3.9437550165550617</v>
      </c>
      <c r="O37" s="63">
        <f>(O5/'2020_REBASED SERIES'!N5-1)*100</f>
        <v>4.408322130445241</v>
      </c>
      <c r="P37" s="63">
        <f>(P5/'2020_REBASED SERIES'!O5-1)*100</f>
        <v>4.887128391819506</v>
      </c>
      <c r="Q37" s="63">
        <f>(Q5/'2020_REBASED SERIES'!P5-1)*100</f>
        <v>4.252847148429062</v>
      </c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4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H3" sqref="H3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7.57421875" style="134" customWidth="1"/>
    <col min="4" max="4" width="7.7109375" style="134" customWidth="1"/>
    <col min="5" max="7" width="7.7109375" style="18" customWidth="1"/>
    <col min="8" max="8" width="7.140625" style="18" bestFit="1" customWidth="1"/>
    <col min="9" max="9" width="7.57421875" style="18" bestFit="1" customWidth="1"/>
    <col min="10" max="16" width="7.421875" style="18" customWidth="1"/>
    <col min="17" max="17" width="2.140625" style="18" customWidth="1"/>
    <col min="18" max="16384" width="9.140625" style="18" customWidth="1"/>
  </cols>
  <sheetData>
    <row r="1" spans="1:16" ht="40.5" customHeight="1" thickBot="1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5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</row>
    <row r="3" spans="1:16" ht="15" thickBot="1">
      <c r="A3" s="160"/>
      <c r="B3" s="160" t="s">
        <v>17</v>
      </c>
      <c r="C3" s="161"/>
      <c r="D3" s="162">
        <v>4.16580602586567</v>
      </c>
      <c r="E3" s="162">
        <v>3.997044423844387</v>
      </c>
      <c r="F3" s="162">
        <v>3.6735813194424427</v>
      </c>
      <c r="G3" s="162">
        <v>3.5523671710834925</v>
      </c>
      <c r="H3" s="162">
        <v>3.783245850918937</v>
      </c>
      <c r="I3" s="162"/>
      <c r="J3" s="162"/>
      <c r="K3" s="162"/>
      <c r="L3" s="162"/>
      <c r="M3" s="162"/>
      <c r="N3" s="162"/>
      <c r="O3" s="162"/>
      <c r="P3" s="162"/>
    </row>
    <row r="4" spans="1:16" ht="15" thickBot="1">
      <c r="A4" s="160"/>
      <c r="B4" s="160" t="s">
        <v>16</v>
      </c>
      <c r="C4" s="161">
        <v>100</v>
      </c>
      <c r="D4" s="163">
        <v>104.92477951625743</v>
      </c>
      <c r="E4" s="163">
        <v>105.59163825727232</v>
      </c>
      <c r="F4" s="163">
        <v>106.20176419805891</v>
      </c>
      <c r="G4" s="163">
        <v>107.08501249675413</v>
      </c>
      <c r="H4" s="163">
        <v>107.87797310913874</v>
      </c>
      <c r="I4" s="163"/>
      <c r="J4" s="202"/>
      <c r="K4" s="163"/>
      <c r="L4" s="163"/>
      <c r="M4" s="163"/>
      <c r="N4" s="163"/>
      <c r="O4" s="163"/>
      <c r="P4" s="163"/>
    </row>
    <row r="5" spans="1:16" ht="14.25">
      <c r="A5" s="2">
        <v>1</v>
      </c>
      <c r="B5" s="140" t="s">
        <v>32</v>
      </c>
      <c r="C5" s="224">
        <v>28.182815699934938</v>
      </c>
      <c r="D5" s="71">
        <v>105.89980434920453</v>
      </c>
      <c r="E5" s="71">
        <v>106.98591247020764</v>
      </c>
      <c r="F5" s="71">
        <v>108.61303329568378</v>
      </c>
      <c r="G5" s="71">
        <v>110.64301389371282</v>
      </c>
      <c r="H5" s="71">
        <v>112.16255836006948</v>
      </c>
      <c r="I5" s="198"/>
      <c r="J5" s="71"/>
      <c r="K5" s="200"/>
      <c r="L5" s="200"/>
      <c r="M5" s="200"/>
      <c r="N5" s="200"/>
      <c r="O5" s="200"/>
      <c r="P5" s="71"/>
    </row>
    <row r="6" spans="1:16" ht="14.25">
      <c r="A6" s="2">
        <v>2</v>
      </c>
      <c r="B6" s="141" t="s">
        <v>33</v>
      </c>
      <c r="C6" s="225">
        <v>1.8564199165865634</v>
      </c>
      <c r="D6" s="9">
        <v>102.85422772200326</v>
      </c>
      <c r="E6" s="9">
        <v>103.1205267552362</v>
      </c>
      <c r="F6" s="9">
        <v>103.2913194498219</v>
      </c>
      <c r="G6" s="9">
        <v>103.29296648718542</v>
      </c>
      <c r="H6" s="9">
        <v>103.52714885438827</v>
      </c>
      <c r="I6" s="199"/>
      <c r="J6" s="9"/>
      <c r="K6" s="201"/>
      <c r="L6" s="9"/>
      <c r="M6" s="148"/>
      <c r="N6" s="9"/>
      <c r="O6" s="148"/>
      <c r="P6" s="9"/>
    </row>
    <row r="7" spans="1:16" ht="14.25">
      <c r="A7" s="2">
        <v>3</v>
      </c>
      <c r="B7" s="141" t="s">
        <v>3</v>
      </c>
      <c r="C7" s="225">
        <v>10.829476226951023</v>
      </c>
      <c r="D7" s="9">
        <v>105.64562750137719</v>
      </c>
      <c r="E7" s="9">
        <v>106.2244989803057</v>
      </c>
      <c r="F7" s="9">
        <v>106.3570526064015</v>
      </c>
      <c r="G7" s="9">
        <v>106.95058185010834</v>
      </c>
      <c r="H7" s="9">
        <v>106.89599862361408</v>
      </c>
      <c r="I7" s="199"/>
      <c r="J7" s="9"/>
      <c r="K7" s="201"/>
      <c r="L7" s="9"/>
      <c r="M7" s="148"/>
      <c r="N7" s="9"/>
      <c r="O7" s="9"/>
      <c r="P7" s="9"/>
    </row>
    <row r="8" spans="1:16" s="97" customFormat="1" ht="22.5">
      <c r="A8" s="96">
        <v>4</v>
      </c>
      <c r="B8" s="3" t="s">
        <v>34</v>
      </c>
      <c r="C8" s="225">
        <v>15.064556224536005</v>
      </c>
      <c r="D8" s="9">
        <v>105.13710729524931</v>
      </c>
      <c r="E8" s="9">
        <v>105.90916435901923</v>
      </c>
      <c r="F8" s="9">
        <v>106.46606065744795</v>
      </c>
      <c r="G8" s="9">
        <v>107.30985007901981</v>
      </c>
      <c r="H8" s="9">
        <v>108.59952012288267</v>
      </c>
      <c r="I8" s="199"/>
      <c r="J8" s="9"/>
      <c r="K8" s="201"/>
      <c r="L8" s="159"/>
      <c r="M8" s="148"/>
      <c r="N8" s="9"/>
      <c r="O8" s="148"/>
      <c r="P8" s="9"/>
    </row>
    <row r="9" spans="1:16" ht="24">
      <c r="A9" s="2">
        <v>5</v>
      </c>
      <c r="B9" s="3" t="s">
        <v>35</v>
      </c>
      <c r="C9" s="225">
        <v>7.883298469304416</v>
      </c>
      <c r="D9" s="9">
        <v>104.35861830831365</v>
      </c>
      <c r="E9" s="9">
        <v>105.47592197842005</v>
      </c>
      <c r="F9" s="9">
        <v>105.58898045606942</v>
      </c>
      <c r="G9" s="9">
        <v>105.73738292947377</v>
      </c>
      <c r="H9" s="9">
        <v>105.82253965695064</v>
      </c>
      <c r="I9" s="199"/>
      <c r="J9" s="9"/>
      <c r="K9" s="201"/>
      <c r="L9" s="9"/>
      <c r="M9" s="148"/>
      <c r="N9" s="9"/>
      <c r="O9" s="148"/>
      <c r="P9" s="9"/>
    </row>
    <row r="10" spans="1:16" ht="14.25">
      <c r="A10" s="2">
        <v>6</v>
      </c>
      <c r="B10" s="141" t="s">
        <v>6</v>
      </c>
      <c r="C10" s="225">
        <v>2.4870171751479653</v>
      </c>
      <c r="D10" s="9">
        <v>103.38927102763752</v>
      </c>
      <c r="E10" s="9">
        <v>103.4747035179274</v>
      </c>
      <c r="F10" s="9">
        <v>103.54175005671416</v>
      </c>
      <c r="G10" s="9">
        <v>103.63517424141948</v>
      </c>
      <c r="H10" s="9">
        <v>103.65418016340178</v>
      </c>
      <c r="I10" s="199"/>
      <c r="J10" s="9"/>
      <c r="K10" s="201"/>
      <c r="L10" s="9"/>
      <c r="M10" s="144"/>
      <c r="N10" s="9"/>
      <c r="O10" s="144"/>
      <c r="P10" s="9"/>
    </row>
    <row r="11" spans="1:16" ht="14.25">
      <c r="A11" s="2">
        <v>7</v>
      </c>
      <c r="B11" s="141" t="s">
        <v>7</v>
      </c>
      <c r="C11" s="225">
        <v>14.050737538068454</v>
      </c>
      <c r="D11" s="9">
        <v>105.32626803552525</v>
      </c>
      <c r="E11" s="9">
        <v>105.41201533010081</v>
      </c>
      <c r="F11" s="9">
        <v>105.48767209165995</v>
      </c>
      <c r="G11" s="9">
        <v>105.93736840708297</v>
      </c>
      <c r="H11" s="9">
        <v>106.99880644335002</v>
      </c>
      <c r="I11" s="199"/>
      <c r="J11" s="9"/>
      <c r="K11" s="201"/>
      <c r="L11" s="9"/>
      <c r="M11" s="148"/>
      <c r="N11" s="9"/>
      <c r="O11" s="144"/>
      <c r="P11" s="9"/>
    </row>
    <row r="12" spans="1:16" ht="14.25">
      <c r="A12" s="2">
        <v>8</v>
      </c>
      <c r="B12" s="141" t="s">
        <v>36</v>
      </c>
      <c r="C12" s="225">
        <v>5.356064513096548</v>
      </c>
      <c r="D12" s="9">
        <v>102.41836100584912</v>
      </c>
      <c r="E12" s="9">
        <v>102.40508506733238</v>
      </c>
      <c r="F12" s="9">
        <v>102.42415871856063</v>
      </c>
      <c r="G12" s="9">
        <v>102.43889521321331</v>
      </c>
      <c r="H12" s="9">
        <v>102.42909308763454</v>
      </c>
      <c r="I12" s="199"/>
      <c r="J12" s="9"/>
      <c r="K12" s="201"/>
      <c r="L12" s="9"/>
      <c r="M12" s="148"/>
      <c r="N12" s="9"/>
      <c r="O12" s="144"/>
      <c r="P12" s="9"/>
    </row>
    <row r="13" spans="1:16" ht="14.25">
      <c r="A13" s="2">
        <v>9</v>
      </c>
      <c r="B13" s="141" t="s">
        <v>37</v>
      </c>
      <c r="C13" s="225">
        <v>1.6396994265949068</v>
      </c>
      <c r="D13" s="9">
        <v>102.6498128773076</v>
      </c>
      <c r="E13" s="9">
        <v>104.00107169507528</v>
      </c>
      <c r="F13" s="9">
        <v>103.95816331102793</v>
      </c>
      <c r="G13" s="9">
        <v>103.98762657372237</v>
      </c>
      <c r="H13" s="9">
        <v>103.91743181998757</v>
      </c>
      <c r="I13" s="199"/>
      <c r="J13" s="9"/>
      <c r="K13" s="201"/>
      <c r="L13" s="9"/>
      <c r="M13" s="148"/>
      <c r="N13" s="9"/>
      <c r="O13" s="148"/>
      <c r="P13" s="9"/>
    </row>
    <row r="14" spans="1:16" ht="14.25">
      <c r="A14" s="2">
        <v>10</v>
      </c>
      <c r="B14" s="141" t="s">
        <v>38</v>
      </c>
      <c r="C14" s="225">
        <v>1.9608891267384652</v>
      </c>
      <c r="D14" s="9">
        <v>101.16423258261437</v>
      </c>
      <c r="E14" s="9">
        <v>101.36343736622165</v>
      </c>
      <c r="F14" s="9">
        <v>101.41591385056323</v>
      </c>
      <c r="G14" s="9">
        <v>101.44642901008055</v>
      </c>
      <c r="H14" s="9">
        <v>101.4629955221799</v>
      </c>
      <c r="I14" s="199"/>
      <c r="J14" s="9"/>
      <c r="K14" s="201"/>
      <c r="L14" s="9"/>
      <c r="M14" s="148"/>
      <c r="N14" s="9"/>
      <c r="O14" s="144"/>
      <c r="P14" s="9"/>
    </row>
    <row r="15" spans="1:16" ht="14.25">
      <c r="A15" s="19">
        <v>11</v>
      </c>
      <c r="B15" s="142" t="s">
        <v>39</v>
      </c>
      <c r="C15" s="225">
        <v>6.567761387802783</v>
      </c>
      <c r="D15" s="9">
        <v>105.70587947899153</v>
      </c>
      <c r="E15" s="9">
        <v>106.15923255035838</v>
      </c>
      <c r="F15" s="9">
        <v>106.5032985565203</v>
      </c>
      <c r="G15" s="9">
        <v>106.94903155503509</v>
      </c>
      <c r="H15" s="9">
        <v>107.21142103143607</v>
      </c>
      <c r="I15" s="199"/>
      <c r="J15" s="9"/>
      <c r="K15" s="201"/>
      <c r="L15" s="9"/>
      <c r="M15" s="148"/>
      <c r="N15" s="9"/>
      <c r="O15" s="144"/>
      <c r="P15" s="9"/>
    </row>
    <row r="16" spans="1:16" ht="16.5" customHeight="1">
      <c r="A16" s="19">
        <v>12</v>
      </c>
      <c r="B16" s="142" t="s">
        <v>40</v>
      </c>
      <c r="C16" s="225">
        <v>2.061378305143415</v>
      </c>
      <c r="D16" s="9">
        <v>100.35650095922266</v>
      </c>
      <c r="E16" s="9">
        <v>100.35650095922266</v>
      </c>
      <c r="F16" s="9">
        <v>100.4859675690373</v>
      </c>
      <c r="G16" s="9">
        <v>100.48592301007271</v>
      </c>
      <c r="H16" s="9">
        <v>100.46603138449005</v>
      </c>
      <c r="I16" s="199"/>
      <c r="J16" s="9"/>
      <c r="K16" s="201"/>
      <c r="L16" s="9"/>
      <c r="M16" s="148"/>
      <c r="N16" s="9"/>
      <c r="O16" s="144"/>
      <c r="P16" s="9"/>
    </row>
    <row r="17" spans="1:16" ht="24" thickBot="1">
      <c r="A17" s="19">
        <v>13</v>
      </c>
      <c r="B17" s="143" t="s">
        <v>41</v>
      </c>
      <c r="C17" s="225">
        <v>2.0598859900945716</v>
      </c>
      <c r="D17" s="9">
        <v>103.38056680399451</v>
      </c>
      <c r="E17" s="9">
        <v>104.33228113349104</v>
      </c>
      <c r="F17" s="9">
        <v>104.44427429476369</v>
      </c>
      <c r="G17" s="9">
        <v>104.99633677802345</v>
      </c>
      <c r="H17" s="9">
        <v>105.00536816116889</v>
      </c>
      <c r="I17" s="199"/>
      <c r="J17" s="13"/>
      <c r="K17" s="201"/>
      <c r="L17" s="9"/>
      <c r="M17" s="148"/>
      <c r="N17" s="9"/>
      <c r="O17" s="148"/>
      <c r="P17" s="13"/>
    </row>
    <row r="18" spans="1:16" ht="29.25" customHeight="1" thickBot="1">
      <c r="A18" s="165"/>
      <c r="B18" s="217" t="s">
        <v>18</v>
      </c>
      <c r="C18" s="226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</row>
    <row r="19" spans="1:16" ht="14.25">
      <c r="A19" s="75">
        <v>1</v>
      </c>
      <c r="B19" s="194" t="s">
        <v>42</v>
      </c>
      <c r="C19" s="227">
        <v>73.94709526698867</v>
      </c>
      <c r="D19" s="158">
        <v>105.24925929326545</v>
      </c>
      <c r="E19" s="157">
        <v>105.72218594976967</v>
      </c>
      <c r="F19" s="158">
        <v>105.97445602362647</v>
      </c>
      <c r="G19" s="158">
        <v>106.32689921242938</v>
      </c>
      <c r="H19" s="37">
        <v>106.873236383207</v>
      </c>
      <c r="I19" s="167"/>
      <c r="J19" s="37"/>
      <c r="K19" s="157"/>
      <c r="L19" s="158"/>
      <c r="M19" s="156"/>
      <c r="N19" s="168"/>
      <c r="O19" s="157"/>
      <c r="P19" s="37"/>
    </row>
    <row r="20" spans="1:16" ht="14.25">
      <c r="A20" s="75">
        <v>2</v>
      </c>
      <c r="B20" s="195" t="s">
        <v>43</v>
      </c>
      <c r="C20" s="228">
        <v>26.0529047330114</v>
      </c>
      <c r="D20" s="159">
        <v>104.00386738971592</v>
      </c>
      <c r="E20" s="145">
        <v>105.22117272653499</v>
      </c>
      <c r="F20" s="159">
        <v>106.84701721229412</v>
      </c>
      <c r="G20" s="159">
        <v>109.23687279457849</v>
      </c>
      <c r="H20" s="10">
        <v>110.72983565333439</v>
      </c>
      <c r="I20" s="169"/>
      <c r="J20" s="10"/>
      <c r="K20" s="145"/>
      <c r="L20" s="159"/>
      <c r="M20" s="148"/>
      <c r="N20" s="170"/>
      <c r="O20" s="145"/>
      <c r="P20" s="10"/>
    </row>
    <row r="21" spans="1:16" ht="14.25">
      <c r="A21" s="75">
        <v>3</v>
      </c>
      <c r="B21" s="195" t="s">
        <v>44</v>
      </c>
      <c r="C21" s="228">
        <v>5.675764627164739</v>
      </c>
      <c r="D21" s="159">
        <v>104.9610898952651</v>
      </c>
      <c r="E21" s="145">
        <v>106.05300420883624</v>
      </c>
      <c r="F21" s="159">
        <v>106.4728823195882</v>
      </c>
      <c r="G21" s="159">
        <v>108.96831056404896</v>
      </c>
      <c r="H21" s="10">
        <v>113.86707136068625</v>
      </c>
      <c r="I21" s="169"/>
      <c r="J21" s="10"/>
      <c r="K21" s="145"/>
      <c r="L21" s="159"/>
      <c r="M21" s="148"/>
      <c r="N21" s="170"/>
      <c r="O21" s="145"/>
      <c r="P21" s="10"/>
    </row>
    <row r="22" spans="1:16" ht="14.25">
      <c r="A22" s="75">
        <v>4</v>
      </c>
      <c r="B22" s="195" t="s">
        <v>45</v>
      </c>
      <c r="C22" s="228">
        <v>37.204821356038416</v>
      </c>
      <c r="D22" s="159">
        <v>104.02933886241946</v>
      </c>
      <c r="E22" s="145">
        <v>104.30321330586526</v>
      </c>
      <c r="F22" s="159">
        <v>104.54612543689746</v>
      </c>
      <c r="G22" s="159">
        <v>104.73094779790371</v>
      </c>
      <c r="H22" s="10">
        <v>104.96987225540695</v>
      </c>
      <c r="I22" s="169"/>
      <c r="J22" s="10"/>
      <c r="K22" s="145"/>
      <c r="L22" s="159"/>
      <c r="M22" s="148"/>
      <c r="N22" s="170"/>
      <c r="O22" s="145"/>
      <c r="P22" s="10"/>
    </row>
    <row r="23" spans="1:16" ht="14.25">
      <c r="A23" s="75">
        <v>5</v>
      </c>
      <c r="B23" s="195" t="s">
        <v>46</v>
      </c>
      <c r="C23" s="228">
        <v>62.79517864396165</v>
      </c>
      <c r="D23" s="159">
        <v>105.4553395267995</v>
      </c>
      <c r="E23" s="145">
        <v>106.35503348374948</v>
      </c>
      <c r="F23" s="159">
        <v>107.18272614049154</v>
      </c>
      <c r="G23" s="159">
        <v>108.47977710371089</v>
      </c>
      <c r="H23" s="10">
        <v>109.60099254900297</v>
      </c>
      <c r="I23" s="169"/>
      <c r="J23" s="10"/>
      <c r="K23" s="145"/>
      <c r="L23" s="159"/>
      <c r="M23" s="148"/>
      <c r="N23" s="170"/>
      <c r="O23" s="145"/>
      <c r="P23" s="10"/>
    </row>
    <row r="24" spans="1:16" ht="22.5">
      <c r="A24" s="75">
        <v>6</v>
      </c>
      <c r="B24" s="195" t="s">
        <v>47</v>
      </c>
      <c r="C24" s="228">
        <v>4.050413932212658</v>
      </c>
      <c r="D24" s="159">
        <v>103.3640812857696</v>
      </c>
      <c r="E24" s="145">
        <v>104.51323004901023</v>
      </c>
      <c r="F24" s="159">
        <v>104.59230137008976</v>
      </c>
      <c r="G24" s="159">
        <v>104.69422045662543</v>
      </c>
      <c r="H24" s="10">
        <v>104.68772266021398</v>
      </c>
      <c r="I24" s="169"/>
      <c r="J24" s="10"/>
      <c r="K24" s="145"/>
      <c r="L24" s="159"/>
      <c r="M24" s="148"/>
      <c r="N24" s="170"/>
      <c r="O24" s="145"/>
      <c r="P24" s="10"/>
    </row>
    <row r="25" spans="1:16" ht="23.25" thickBot="1">
      <c r="A25" s="75">
        <v>7</v>
      </c>
      <c r="B25" s="196" t="s">
        <v>50</v>
      </c>
      <c r="C25" s="229">
        <f>(C4-C5)</f>
        <v>71.81718430006507</v>
      </c>
      <c r="D25" s="152">
        <f>(((D4*$C$4)-(D5*$C$5))/($C$4-$C$5))</f>
        <v>104.54215597792714</v>
      </c>
      <c r="E25" s="152">
        <f>(((E4*$C$4)-(E5*$C$5))/($C$4-$C$5))</f>
        <v>105.04449103114119</v>
      </c>
      <c r="F25" s="152">
        <f>(((F4*$C$4)-(F5*$C$5))/($C$4-$C$5))</f>
        <v>105.25552336108352</v>
      </c>
      <c r="G25" s="152">
        <f>(((G4*$C$4)-(G5*$C$5))/($C$4-$C$5))</f>
        <v>105.68876592139922</v>
      </c>
      <c r="H25" s="152">
        <f>(((H4*$C$4)-(H5*$C$5))/($C$4-$C$5))</f>
        <v>106.19659729839796</v>
      </c>
      <c r="I25" s="152"/>
      <c r="J25" s="152"/>
      <c r="K25" s="152"/>
      <c r="L25" s="152"/>
      <c r="M25" s="152"/>
      <c r="N25" s="152"/>
      <c r="O25" s="152"/>
      <c r="P25" s="152"/>
    </row>
    <row r="26" spans="1:16" ht="15" thickBot="1">
      <c r="A26" s="238" t="s">
        <v>27</v>
      </c>
      <c r="B26" s="239"/>
      <c r="C26" s="239"/>
      <c r="D26" s="239"/>
      <c r="E26" s="239"/>
      <c r="F26" s="239"/>
      <c r="G26" s="239"/>
      <c r="H26" s="239"/>
      <c r="I26" s="240"/>
      <c r="J26" s="239"/>
      <c r="K26" s="239"/>
      <c r="L26" s="239"/>
      <c r="M26" s="239"/>
      <c r="N26" s="239"/>
      <c r="O26" s="240"/>
      <c r="P26" s="241"/>
    </row>
    <row r="27" spans="1:17" ht="14.25">
      <c r="A27" s="75">
        <v>1</v>
      </c>
      <c r="B27" s="38" t="s">
        <v>42</v>
      </c>
      <c r="C27" s="230">
        <v>73.9320413902577</v>
      </c>
      <c r="D27" s="192">
        <v>4.567764940621588</v>
      </c>
      <c r="E27" s="172">
        <v>3.317159592890828</v>
      </c>
      <c r="F27" s="192">
        <v>3.0146228675576925</v>
      </c>
      <c r="G27" s="192">
        <v>2.652429818615998</v>
      </c>
      <c r="H27" s="203">
        <v>2.8201554574817767</v>
      </c>
      <c r="I27" s="192"/>
      <c r="J27" s="192"/>
      <c r="K27" s="192"/>
      <c r="L27" s="192"/>
      <c r="M27" s="173"/>
      <c r="N27" s="205"/>
      <c r="O27" s="192"/>
      <c r="P27" s="192"/>
      <c r="Q27" s="4"/>
    </row>
    <row r="28" spans="1:17" ht="14.25">
      <c r="A28" s="75">
        <v>2</v>
      </c>
      <c r="B28" s="38" t="s">
        <v>43</v>
      </c>
      <c r="C28" s="230">
        <v>26.067958609742355</v>
      </c>
      <c r="D28" s="173">
        <v>3.406301025147318</v>
      </c>
      <c r="E28" s="172">
        <v>5.99740450181423</v>
      </c>
      <c r="F28" s="173">
        <v>5.571463228689177</v>
      </c>
      <c r="G28" s="173">
        <v>6.119388183170704</v>
      </c>
      <c r="H28" s="172">
        <v>6.516540861187758</v>
      </c>
      <c r="I28" s="173"/>
      <c r="J28" s="173"/>
      <c r="K28" s="173"/>
      <c r="L28" s="173"/>
      <c r="M28" s="173"/>
      <c r="N28" s="206"/>
      <c r="O28" s="173"/>
      <c r="P28" s="173"/>
      <c r="Q28" s="4"/>
    </row>
    <row r="29" spans="1:17" ht="14.25">
      <c r="A29" s="75">
        <v>3</v>
      </c>
      <c r="B29" s="38" t="s">
        <v>44</v>
      </c>
      <c r="C29" s="230">
        <v>5.675840191144073</v>
      </c>
      <c r="D29" s="173">
        <v>4.420678838635217</v>
      </c>
      <c r="E29" s="172">
        <v>7.288154450781592</v>
      </c>
      <c r="F29" s="173">
        <v>5.810371341060994</v>
      </c>
      <c r="G29" s="173">
        <v>6.3445781231059595</v>
      </c>
      <c r="H29" s="172">
        <v>9.870039187351143</v>
      </c>
      <c r="I29" s="173"/>
      <c r="J29" s="173"/>
      <c r="K29" s="173"/>
      <c r="L29" s="173"/>
      <c r="M29" s="173"/>
      <c r="N29" s="206"/>
      <c r="O29" s="173"/>
      <c r="P29" s="173"/>
      <c r="Q29" s="63"/>
    </row>
    <row r="30" spans="1:17" ht="14.25">
      <c r="A30" s="75">
        <v>4</v>
      </c>
      <c r="B30" s="38" t="s">
        <v>45</v>
      </c>
      <c r="C30" s="230">
        <v>37.26427271923452</v>
      </c>
      <c r="D30" s="173">
        <v>3.8063903183605863</v>
      </c>
      <c r="E30" s="172">
        <v>2.8637654174151317</v>
      </c>
      <c r="F30" s="173">
        <v>2.4485308682062445</v>
      </c>
      <c r="G30" s="173">
        <v>1.9326195841661065</v>
      </c>
      <c r="H30" s="172">
        <v>1.722761262186867</v>
      </c>
      <c r="I30" s="173"/>
      <c r="J30" s="173"/>
      <c r="K30" s="173"/>
      <c r="L30" s="173"/>
      <c r="M30" s="173"/>
      <c r="N30" s="206"/>
      <c r="O30" s="173"/>
      <c r="P30" s="173"/>
      <c r="Q30" s="63"/>
    </row>
    <row r="31" spans="1:17" ht="14.25">
      <c r="A31" s="75">
        <v>5</v>
      </c>
      <c r="B31" s="38" t="s">
        <v>46</v>
      </c>
      <c r="C31" s="230">
        <v>62.73572728076548</v>
      </c>
      <c r="D31" s="173">
        <v>4.535248725253571</v>
      </c>
      <c r="E31" s="172">
        <v>4.671617196478484</v>
      </c>
      <c r="F31" s="173">
        <v>4.393660971773938</v>
      </c>
      <c r="G31" s="173">
        <v>4.500881823921454</v>
      </c>
      <c r="H31" s="172">
        <v>4.990039704252891</v>
      </c>
      <c r="I31" s="173"/>
      <c r="J31" s="173"/>
      <c r="K31" s="173"/>
      <c r="L31" s="173"/>
      <c r="M31" s="173"/>
      <c r="N31" s="206"/>
      <c r="O31" s="173"/>
      <c r="P31" s="173"/>
      <c r="Q31" s="63"/>
    </row>
    <row r="32" spans="1:17" ht="24">
      <c r="A32" s="19">
        <v>6</v>
      </c>
      <c r="B32" s="38" t="s">
        <v>47</v>
      </c>
      <c r="C32" s="230">
        <v>4.007432952922296</v>
      </c>
      <c r="D32" s="173">
        <v>3.2979758593016495</v>
      </c>
      <c r="E32" s="172">
        <v>2.2712655269588433</v>
      </c>
      <c r="F32" s="173">
        <v>2.164984002231418</v>
      </c>
      <c r="G32" s="173">
        <v>1.9954410288321123</v>
      </c>
      <c r="H32" s="172">
        <v>1.3848387873292456</v>
      </c>
      <c r="I32" s="173"/>
      <c r="J32" s="173"/>
      <c r="K32" s="173"/>
      <c r="L32" s="173"/>
      <c r="M32" s="173"/>
      <c r="N32" s="205"/>
      <c r="O32" s="173"/>
      <c r="P32" s="173"/>
      <c r="Q32" s="63"/>
    </row>
    <row r="33" spans="1:17" ht="24" thickBot="1">
      <c r="A33" s="20">
        <v>7</v>
      </c>
      <c r="B33" s="136" t="s">
        <v>50</v>
      </c>
      <c r="C33" s="231">
        <v>71.81718430006507</v>
      </c>
      <c r="D33" s="193">
        <v>3.8818138082024944</v>
      </c>
      <c r="E33" s="204">
        <v>3.0881288789165406</v>
      </c>
      <c r="F33" s="193">
        <v>2.735318477891613</v>
      </c>
      <c r="G33" s="193">
        <v>2.4035604175251635</v>
      </c>
      <c r="H33" s="204">
        <v>2.6424502332387467</v>
      </c>
      <c r="I33" s="193"/>
      <c r="J33" s="193"/>
      <c r="K33" s="193"/>
      <c r="L33" s="193"/>
      <c r="M33" s="193"/>
      <c r="N33" s="207"/>
      <c r="O33" s="193"/>
      <c r="P33" s="193"/>
      <c r="Q33" s="63"/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2022-04-11T05:58:54Z</cp:lastPrinted>
  <dcterms:created xsi:type="dcterms:W3CDTF">2010-12-20T08:21:08Z</dcterms:created>
  <dcterms:modified xsi:type="dcterms:W3CDTF">2022-05-09T10:33:03Z</dcterms:modified>
  <cp:category/>
  <cp:version/>
  <cp:contentType/>
  <cp:contentStatus/>
</cp:coreProperties>
</file>